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netorg4227706-my.sharepoint.com/personal/james_sunrisemindset_com/Documents/Year-Round Garden LLC/Tools and Calculators/"/>
    </mc:Choice>
  </mc:AlternateContent>
  <xr:revisionPtr revIDLastSave="290" documentId="11_F25DC773A252ABDACC10480DE11976A05ADE58E6" xr6:coauthVersionLast="45" xr6:coauthVersionMax="45" xr10:uidLastSave="{CE851F46-ED16-4225-ADD4-00E9EAD515A7}"/>
  <bookViews>
    <workbookView xWindow="-120" yWindow="-120" windowWidth="29040" windowHeight="15840" xr2:uid="{00000000-000D-0000-FFFF-FFFF00000000}"/>
  </bookViews>
  <sheets>
    <sheet name="Fan Size Calculator" sheetId="1" r:id="rId1"/>
    <sheet name="Menu Options" sheetId="2" state="hidden" r:id="rId2"/>
    <sheet name="Selections" sheetId="3" state="hidden" r:id="rId3"/>
  </sheets>
  <definedNames>
    <definedName name="AirReplacementFrequency">'Menu Options'!$C$3:$C$5</definedName>
    <definedName name="NegativeOrPositivePressure">'Menu Options'!$E$3:$E$4</definedName>
    <definedName name="YesOrNo">'Menu Options'!$A$3:$A$4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20" i="1"/>
  <c r="D11" i="3"/>
  <c r="B7" i="1"/>
  <c r="B13" i="3" l="1"/>
  <c r="B11" i="3"/>
  <c r="B9" i="3"/>
  <c r="B7" i="3"/>
  <c r="C7" i="3" s="1"/>
  <c r="B5" i="3"/>
  <c r="C5" i="3" s="1"/>
  <c r="B3" i="3"/>
  <c r="D3" i="3" s="1"/>
  <c r="D5" i="3" l="1"/>
  <c r="D7" i="3" l="1"/>
  <c r="D9" i="3" s="1"/>
  <c r="D13" i="3" l="1"/>
</calcChain>
</file>

<file path=xl/sharedStrings.xml><?xml version="1.0" encoding="utf-8"?>
<sst xmlns="http://schemas.openxmlformats.org/spreadsheetml/2006/main" count="32" uniqueCount="24">
  <si>
    <t>Edit Green Cells Only</t>
  </si>
  <si>
    <t>Dimensions of Growing Area</t>
  </si>
  <si>
    <t>Total Cubic Feet</t>
  </si>
  <si>
    <t>Length (ft.)</t>
  </si>
  <si>
    <t>Width (ft.)</t>
  </si>
  <si>
    <t>Height (ft.)</t>
  </si>
  <si>
    <t>Fan Size Calculator</t>
  </si>
  <si>
    <t>Carbon filter</t>
  </si>
  <si>
    <t>Yes / No</t>
  </si>
  <si>
    <t>No</t>
  </si>
  <si>
    <t>Yes</t>
  </si>
  <si>
    <t>Amount of Ducting (ft.)</t>
  </si>
  <si>
    <t>Desired Air Replacement Frequency (min.)</t>
  </si>
  <si>
    <t>Air Replacement Frequency</t>
  </si>
  <si>
    <t>Total Number of 90 Degree Ducting Bends</t>
  </si>
  <si>
    <t>Amount</t>
  </si>
  <si>
    <t>Factor</t>
  </si>
  <si>
    <t>Calculation (CFM)</t>
  </si>
  <si>
    <t>Negative or Positive Pressure</t>
  </si>
  <si>
    <t>Negative of Positive Pressure</t>
  </si>
  <si>
    <t>Negative</t>
  </si>
  <si>
    <t>Positive</t>
  </si>
  <si>
    <t>Minimum Intake Fan Size (CFM)</t>
  </si>
  <si>
    <t>Minimum Exhaust Fan Size (CFM)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</si>
</sst>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1" fillId="0" borderId="1" xfId="0" applyFont="1" applyFill="1" applyBorder="1"/>
    <xf numFmtId="2" fontId="1" fillId="0" borderId="1" xfId="0" applyNumberFormat="1" applyFont="1" applyBorder="1"/>
    <xf numFmtId="2" fontId="0" fillId="0" borderId="0" xfId="0" applyNumberFormat="1" applyAlignment="1">
      <alignment horizontal="right"/>
    </xf>
    <xf numFmtId="1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2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>
      <selection activeCell="D28" sqref="D28:D29"/>
    </sheetView>
  </sheetViews>
  <sheetFormatPr defaultRowHeight="15" x14ac:dyDescent="0.25"/>
  <cols>
    <col min="1" max="1" width="40" customWidth="1"/>
    <col min="2" max="2" width="22" customWidth="1"/>
  </cols>
  <sheetData>
    <row r="1" spans="1:2" ht="18.75" customHeight="1" x14ac:dyDescent="0.3">
      <c r="A1" s="1" t="s">
        <v>6</v>
      </c>
      <c r="B1" s="10" t="s">
        <v>0</v>
      </c>
    </row>
    <row r="3" spans="1:2" x14ac:dyDescent="0.25">
      <c r="A3" s="2" t="s">
        <v>1</v>
      </c>
    </row>
    <row r="4" spans="1:2" x14ac:dyDescent="0.25">
      <c r="A4" s="3" t="s">
        <v>3</v>
      </c>
      <c r="B4" s="11">
        <v>4</v>
      </c>
    </row>
    <row r="5" spans="1:2" x14ac:dyDescent="0.25">
      <c r="A5" s="3" t="s">
        <v>4</v>
      </c>
      <c r="B5" s="11">
        <v>8</v>
      </c>
    </row>
    <row r="6" spans="1:2" x14ac:dyDescent="0.25">
      <c r="A6" s="3" t="s">
        <v>5</v>
      </c>
      <c r="B6" s="11">
        <v>6</v>
      </c>
    </row>
    <row r="7" spans="1:2" x14ac:dyDescent="0.25">
      <c r="A7" s="3" t="s">
        <v>2</v>
      </c>
      <c r="B7" s="7">
        <f>B4*B5*B6</f>
        <v>192</v>
      </c>
    </row>
    <row r="9" spans="1:2" x14ac:dyDescent="0.25">
      <c r="A9" s="3" t="s">
        <v>12</v>
      </c>
      <c r="B9" s="12">
        <v>3</v>
      </c>
    </row>
    <row r="11" spans="1:2" x14ac:dyDescent="0.25">
      <c r="A11" s="6" t="s">
        <v>7</v>
      </c>
      <c r="B11" s="13" t="s">
        <v>10</v>
      </c>
    </row>
    <row r="13" spans="1:2" x14ac:dyDescent="0.25">
      <c r="A13" s="6" t="s">
        <v>11</v>
      </c>
      <c r="B13" s="12">
        <v>4</v>
      </c>
    </row>
    <row r="15" spans="1:2" x14ac:dyDescent="0.25">
      <c r="A15" s="3" t="s">
        <v>14</v>
      </c>
      <c r="B15" s="12">
        <v>2</v>
      </c>
    </row>
    <row r="17" spans="1:2" x14ac:dyDescent="0.25">
      <c r="A17" s="3" t="s">
        <v>18</v>
      </c>
      <c r="B17" s="13" t="s">
        <v>20</v>
      </c>
    </row>
    <row r="20" spans="1:2" x14ac:dyDescent="0.25">
      <c r="A20" s="3" t="s">
        <v>22</v>
      </c>
      <c r="B20" s="9">
        <f>IF(B17="Negative",Selections!D11,Selections!D13)</f>
        <v>115.2</v>
      </c>
    </row>
    <row r="21" spans="1:2" x14ac:dyDescent="0.25">
      <c r="A21" s="3" t="s">
        <v>23</v>
      </c>
      <c r="B21" s="9">
        <f>IF(B17="Negative",Selections!D13,Selections!D11)</f>
        <v>132.48000000000002</v>
      </c>
    </row>
  </sheetData>
  <dataValidations count="3">
    <dataValidation type="list" allowBlank="1" showInputMessage="1" showErrorMessage="1" sqref="B11" xr:uid="{9E43B5BA-1C31-484E-ACD9-82127B95BA82}">
      <formula1>YesOrNo</formula1>
    </dataValidation>
    <dataValidation type="list" allowBlank="1" showInputMessage="1" showErrorMessage="1" sqref="B9" xr:uid="{818E6D6E-09E2-4230-8AF9-091F8B414540}">
      <formula1>AirReplacementFrequency</formula1>
    </dataValidation>
    <dataValidation type="list" allowBlank="1" showInputMessage="1" showErrorMessage="1" sqref="B17" xr:uid="{658DFDA3-0040-44E7-BD97-A60403248CC0}">
      <formula1>NegativeOrPositivePressure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DCC1-9A70-4F49-ADA3-1B18EBEFEC56}">
  <dimension ref="A2:E5"/>
  <sheetViews>
    <sheetView workbookViewId="0">
      <selection activeCell="G11" sqref="G11"/>
    </sheetView>
  </sheetViews>
  <sheetFormatPr defaultRowHeight="15" x14ac:dyDescent="0.25"/>
  <sheetData>
    <row r="2" spans="1:5" x14ac:dyDescent="0.25">
      <c r="A2" s="3" t="s">
        <v>8</v>
      </c>
      <c r="C2" s="3" t="s">
        <v>13</v>
      </c>
      <c r="E2" s="3" t="s">
        <v>19</v>
      </c>
    </row>
    <row r="3" spans="1:5" x14ac:dyDescent="0.25">
      <c r="A3" s="4" t="s">
        <v>10</v>
      </c>
      <c r="C3" s="4">
        <v>1</v>
      </c>
      <c r="E3" s="4" t="s">
        <v>20</v>
      </c>
    </row>
    <row r="4" spans="1:5" x14ac:dyDescent="0.25">
      <c r="A4" s="4" t="s">
        <v>9</v>
      </c>
      <c r="C4" s="4">
        <v>2</v>
      </c>
      <c r="E4" s="4" t="s">
        <v>21</v>
      </c>
    </row>
    <row r="5" spans="1:5" x14ac:dyDescent="0.25">
      <c r="C5" s="4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4A78-29DE-4C7D-90AB-F84C74E8472B}">
  <dimension ref="A2:D13"/>
  <sheetViews>
    <sheetView workbookViewId="0">
      <selection activeCell="D13" sqref="D13"/>
    </sheetView>
  </sheetViews>
  <sheetFormatPr defaultRowHeight="15" x14ac:dyDescent="0.25"/>
  <cols>
    <col min="1" max="1" width="52.85546875" customWidth="1"/>
    <col min="2" max="3" width="9.140625" style="5"/>
    <col min="4" max="4" width="12.7109375" style="5" customWidth="1"/>
  </cols>
  <sheetData>
    <row r="2" spans="1:4" x14ac:dyDescent="0.25">
      <c r="B2" s="5" t="s">
        <v>15</v>
      </c>
      <c r="C2" s="5" t="s">
        <v>16</v>
      </c>
      <c r="D2" s="5" t="s">
        <v>17</v>
      </c>
    </row>
    <row r="3" spans="1:4" x14ac:dyDescent="0.25">
      <c r="A3" s="3" t="s">
        <v>2</v>
      </c>
      <c r="B3" s="8">
        <f>'Fan Size Calculator'!B7</f>
        <v>192</v>
      </c>
      <c r="C3" s="5">
        <v>1</v>
      </c>
      <c r="D3" s="8">
        <f>B3*C3</f>
        <v>192</v>
      </c>
    </row>
    <row r="5" spans="1:4" x14ac:dyDescent="0.25">
      <c r="A5" s="3" t="s">
        <v>12</v>
      </c>
      <c r="B5" s="5">
        <f>'Fan Size Calculator'!B9</f>
        <v>3</v>
      </c>
      <c r="C5" s="5">
        <f>B5</f>
        <v>3</v>
      </c>
      <c r="D5" s="5">
        <f>D3/(C5)</f>
        <v>64</v>
      </c>
    </row>
    <row r="7" spans="1:4" x14ac:dyDescent="0.25">
      <c r="A7" s="6" t="s">
        <v>7</v>
      </c>
      <c r="B7" s="5" t="str">
        <f>'Fan Size Calculator'!B11</f>
        <v>Yes</v>
      </c>
      <c r="C7" s="5">
        <f>IF(B7="No",0,0.25)</f>
        <v>0.25</v>
      </c>
      <c r="D7" s="5">
        <f>(D5+(D5*C7))</f>
        <v>80</v>
      </c>
    </row>
    <row r="9" spans="1:4" x14ac:dyDescent="0.25">
      <c r="A9" s="6" t="s">
        <v>11</v>
      </c>
      <c r="B9" s="5">
        <f>'Fan Size Calculator'!B13</f>
        <v>4</v>
      </c>
      <c r="C9" s="5">
        <v>0.01</v>
      </c>
      <c r="D9" s="5">
        <f>(D7+(D7*(B9*C9)))</f>
        <v>83.2</v>
      </c>
    </row>
    <row r="11" spans="1:4" x14ac:dyDescent="0.25">
      <c r="A11" s="3" t="s">
        <v>14</v>
      </c>
      <c r="B11" s="5">
        <f>'Fan Size Calculator'!B15</f>
        <v>2</v>
      </c>
      <c r="C11" s="5">
        <v>0.2</v>
      </c>
      <c r="D11" s="5">
        <f>(D9+(D7*(B11*C11)))</f>
        <v>115.2</v>
      </c>
    </row>
    <row r="13" spans="1:4" x14ac:dyDescent="0.25">
      <c r="A13" s="3" t="s">
        <v>18</v>
      </c>
      <c r="B13" s="5" t="str">
        <f>'Fan Size Calculator'!B17</f>
        <v>Negative</v>
      </c>
      <c r="C13" s="5">
        <v>0.15</v>
      </c>
      <c r="D13" s="5">
        <f>D11+(D11*C13)</f>
        <v>132.48000000000002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Fan Size Calculator</vt:lpstr>
      <vt:lpstr>Menu Options</vt:lpstr>
      <vt:lpstr>Selections</vt:lpstr>
      <vt:lpstr>AirReplacementFrequency</vt:lpstr>
      <vt:lpstr>NegativeOrPositivePressure</vt:lpstr>
      <vt:lpstr>YesOrNo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 DeWitt</cp:lastModifiedBy>
  <dcterms:created xsi:type="dcterms:W3CDTF">2015-06-05T18:17:20Z</dcterms:created>
  <dcterms:modified xsi:type="dcterms:W3CDTF">2020-07-03T00:01:45Z</dcterms:modified>
</cp:coreProperties>
</file>